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20736" windowHeight="7632"/>
  </bookViews>
  <sheets>
    <sheet name="2022" sheetId="33" r:id="rId1"/>
  </sheets>
  <definedNames>
    <definedName name="_xlnm.Print_Titles" localSheetId="0">'2022'!$6:$8</definedName>
    <definedName name="_xlnm.Print_Area" localSheetId="0">'2022'!$A$1:$N$35</definedName>
  </definedNames>
  <calcPr calcId="124519"/>
</workbook>
</file>

<file path=xl/calcChain.xml><?xml version="1.0" encoding="utf-8"?>
<calcChain xmlns="http://schemas.openxmlformats.org/spreadsheetml/2006/main">
  <c r="G13" i="33"/>
  <c r="F13"/>
  <c r="E13"/>
  <c r="E9" s="1"/>
  <c r="H19"/>
  <c r="G15"/>
  <c r="F15"/>
  <c r="E15"/>
  <c r="H12"/>
  <c r="H13"/>
  <c r="F9"/>
  <c r="H9" s="1"/>
  <c r="G9"/>
  <c r="H15" l="1"/>
</calcChain>
</file>

<file path=xl/sharedStrings.xml><?xml version="1.0" encoding="utf-8"?>
<sst xmlns="http://schemas.openxmlformats.org/spreadsheetml/2006/main" count="47" uniqueCount="39">
  <si>
    <t>№ п/п</t>
  </si>
  <si>
    <t xml:space="preserve">Наименование  муниципальной  программы </t>
  </si>
  <si>
    <t>Наименование мероприятий программы</t>
  </si>
  <si>
    <t>Источники финансирования</t>
  </si>
  <si>
    <t>Ответственные исполнители              (Ф.И.О.  телефон)</t>
  </si>
  <si>
    <t>Кассовое исполнение</t>
  </si>
  <si>
    <t>Исполнение 
(% исполнения к плану)</t>
  </si>
  <si>
    <t>всего:</t>
  </si>
  <si>
    <t>ПРОСЬБА ФОРМУ ОТЧЕТА НЕ МЕНЯТЬ!!!!!!!!!</t>
  </si>
  <si>
    <t>% исполнения к уточненному плану</t>
  </si>
  <si>
    <t>Причины отклонения (внешние и внутренние факторы, обусловившие неисполнение плана)</t>
  </si>
  <si>
    <t>Бюджет автономного округа</t>
  </si>
  <si>
    <t>8
= гр.7/гр.6*100</t>
  </si>
  <si>
    <t>Наименование</t>
  </si>
  <si>
    <t>План</t>
  </si>
  <si>
    <t>Иные источники</t>
  </si>
  <si>
    <t>Результаты реализации (по каждому мероприятию)</t>
  </si>
  <si>
    <t>Целевые показатели</t>
  </si>
  <si>
    <t>Отчет о ходе реализации  муниципальных программ и ведомственных целевых программ сельского поселения Каркатеевы</t>
  </si>
  <si>
    <t>бюджет сельского поселения</t>
  </si>
  <si>
    <t>Таблица № 3</t>
  </si>
  <si>
    <t>средства Нефтеюганского района</t>
  </si>
  <si>
    <t xml:space="preserve">Бюджет федеральный </t>
  </si>
  <si>
    <t xml:space="preserve">«Повышение эффективности бюджетных расходов сельского 
поселения Каркатеевы на 2022-2026 годы»
</t>
  </si>
  <si>
    <t>Утвержденный план на 2022 год</t>
  </si>
  <si>
    <t>Уточненный план на 2022 год</t>
  </si>
  <si>
    <t>на  "01 " января 2023</t>
  </si>
  <si>
    <t>Булякбаева А.Ш., тел. 517878</t>
  </si>
  <si>
    <t>Составление проекта бюджета поселения, исполнение бюджета поселения, формирование отчетности</t>
  </si>
  <si>
    <t>Межбюджетные трансферты из бюджета поселения бюджету Нефтеюганский району</t>
  </si>
  <si>
    <t>Исполнение плана по налоговым и неналоговым доходам утвержденного решением о бюджете сельского поселения Каркатеевы</t>
  </si>
  <si>
    <t>Доля расходов бюджета муниципального образования, формируемых в рамках программ, в общем объеме расходов бюджета</t>
  </si>
  <si>
    <t>Исполнение расходных обязательств по средствам, переданным на исполнение полномочий в соответствии с заключенными соглашениями за отчетный финансовый год от бюджетных ассигнований, утвержденных решением о бюджете сельского поселения</t>
  </si>
  <si>
    <t>Доля размещенной в сети Интернет информации в общем объеме обязательной к размещению в соответствии с нормативными правовыми актами</t>
  </si>
  <si>
    <t>Соблюдение значения индикаторов при осуществлении бюджетного процесса в поселении (сводная оценка качества выше среднего значения, сложившегося по итогам отчетного года)</t>
  </si>
  <si>
    <t>выше среднего значения</t>
  </si>
  <si>
    <t>Не исполнены расходы, запланированные на коммунальные услуги за декабрь 2022 года в связи с тем, что документы на оплату исполнителями по контрактам выставляются в январе 2023 года. Также экономия по заработной плате в связи с вакантными ставками в конце года.</t>
  </si>
  <si>
    <t>Выплачена заработная плата сотрудникам администрации сельского поселения и МКУ "НИКА", выплачена сотрудникам компенсация проезда к месту отдыха и обратно, единовременные выплаты на оздоровление сотрудникам администрации, пособия по временной нетрудоспособности за счет работодателя сотрудникам. Оплачен транспортный налог и НДС за 2022 год. Произведены представительские расходы и выплачен членский взнос в ассоциацию "Совет муниципальных образований Ханты-Мансийского автономного округа - Югры". Исполнены судебные акты АО"Югра-Экология" и физическим лицам, общая сумма выплат составила 94,5 тыс. рублей. Произведено награждение жителей поселения почетными грамотами в количестве 14 штук, благодарственными письмами в количестве 12 штук. Заключены контракты с управляющими компаниями ПУТВС, АО "Югра-Экология" на оказание коммунальных услуг и энергоснабжение с АО Газпромэнергосбыт Тюмень" на 2022 год. Общая сумма заключенных контрактов составила 821,42854 тыс. рублей. Заключены контракты на содержание имущества, общая сумма расходов составила 532,07060 рублей, прочие работы, услуги (подписка на периодику, медосмотр водителей, услуги фотографа, семинары, организация проведения мероприятий) расходы составили 168,17248 тыс. рублей. Заключены контракты на обслуживание сайта администрации с ООО "Власть-Инфо" на сумму 15,6 тыс. рублей, на публикацию НПА в газете "Югорское обозврение на сумму 10,0 тыс. рублей. Заключены контракты на страхование автомобилей с САО "РЕСО-Гарантия" на сумму 85,31659 тыс. рублей. Заключены контракты на изготовление сувенирной продукции, на приобретение цветов, праздничных открыток, расходы составили 434,383 тыс. рублей. Заключены контракты на приобретение товаров однократного применения, в т.ч. ГСМ контракт с ООО "НефтеПродуктСервис" на сумму 199, 90048 тыс. рублей. Заключены контракты на повышение квалификации сотрудников МКУ "НИКА", расходы составили 16,0 тыс. рублей, обучение прошли 2 сотрудника.</t>
  </si>
  <si>
    <t xml:space="preserve">Заключены соглашения о передачи полномочий на уровень района.Соглашение от 19.11.2021 года № 225 «О передаче осуществления части полномочий муниципального учреждения «Администрация сельского поселения Каркатеевы» по решению вопросов местного значения Администрации Нефтеюганского района» на 2022 год(в редакции дополнительного соглашения от 05.09.2022 № 1, от 25.11.2022 № 2). Запланированы средства в размере 23 347 887,96 рублей, исполнение составило 23 334 608,73 рублей или 99,9%, в том числе:
- Организация библиотечного обслуживания населения, комплектование и обеспечение сохранности библиотечных фондов библиотек поселения – 1 584 286,69 рублей;
- Создание условий для организации досуга и обеспечения жителей поселения услугами организаций культуры– 14 106 557,57 рублей;
-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 4 195 317,36 рублей;
-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 3 448 447,11 рублей.
Департамент культуры и спорта НР произвел возврат неиспользованных межбюджетных трансфертов в размере 13 279,23 рубля:
-  по полномочию «Создание условий для организации досуга и обеспечения жителей поселения услугами организаций культуры» в размере 13 279,23 рубля;
по Соглашению от 17.03.2022 года № 61 «О передаче осуществления части полномочий муниципального учреждения «Администрация сельского поселения Каркатеевы» по решению вопросов местного значения Администрации Нефтеюганского района» на 2022 год(в редакции дополнительного соглашения от 24.05.2022 № 1, от 25.11.2022 № 2). Запланированы средства в размере 883 289,0 рублей, исполнение составило 837178,81 рубль или 94,8%, в том числе:
- Организация и осуществление мероприятий по работе с детьми и молодежью в поселении – 837178,81 рубль;
Произведен возврат неиспользованных межбюджетных трансфертов в размере 46 110,19 рублей.
по Соглашению от 18.11.2021 года № 224 «О передаче осуществления части полномочий муниципального учреждения «Администрация сельского поселения Каркатеевы» по решению вопросов местного значения Администрации Нефтеюганского района» на 2022 год (в редакции дополнительного соглашения от 14.03.2022 № 1). Запланированы средства в размере 174 292,0 рубля, исполнение составило 174 292,0 рублей или 100%, в том числе:
- Осуществление муниципального жилищного контроля, осуществление муниципального земельного контроля в границах поселения – 58 097,0 рублей;
- Осуществление муниципального контроля на автомобильном транспорте, городском транспорте и в дорожном хозяйстве в границах населенных пунктов поселения; осуществление муниципального контроля в сфере благоустройства, предметом которого является соблюдение правил благоустройства территории поселения – 116 195,0 рублей.
по Соглашению от 22.12.2021 года № 261 «О передаче осуществления части полномочий муниципального учреждения «Администрация сельского поселения Каркатеевы» по решению вопросов местного значения Администрации Нефтеюганского района» на 2022 год. Запланированы средства в размере 458 962,0 рубля, исполнение составило 458 962,0 рубля или 100 %, в том числе:
- Организация в границах поселения электро-, тепло-, газо- и водоснабжения населения, водоотведения в пределах полномочий, установленных законодательством Российской Федерации– 303 262,0 рубля;
- Организация содержания муниципального жилищного фонда, создания условий для жилищного строительства – 155 700,0 рублей.
по Соглашению от 18.11.2021 года № 223 «О передаче осуществления части полномочий муниципального учреждения «Администрация сельского поселения Каркатеевы» по решению вопросов местного значения Администрации Нефтеюганского района» на 2022 год. Запланированы средства в размере 157 626,0 рублей, исполнение составило 157 626,0 рублей или 100%, в том числе:
- Распоряжение имуществом, находящимся в муниципальной собственности поселения–52 542,0 рубля;
- Обеспечения проживающих в поселении и нуждающихся в жилых помещениях малоимущих граждан жилыми помещениями, создания условий для жилищного строительства – 105 084,0 рубля.
по Соглашению от 28.12.2020 года № 289 «О передаче осуществления части полномочий муниципального учреждения «Администрация сельского поселения Каркатеевы» по решению вопросов местного значения Администрации Нефтеюганского района» на 2022 год (в редакции дополнительного соглашения от 05.02.2021 № 1). Запланированы средства в размере 148 756,0 рублей, исполнение составило 148 756,0 рублей или 100%, в том числе:
- Утверждение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выдача разрешений на строительство(за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148 756,0 рублей.
по Соглашению от 19.11.2021 года № 226 «О передаче осуществления части полномочий муниципального учреждения «Администрация сельского поселения Каркатеевы» по решению вопросов местного значения Администрации Нефтеюганского района» на 2022 год. Запланированы средства в размере 25 875,0 рублей, исполнение составило 25 875,0 рублей или 100%, в том числе:
- Осуществление отдельных функций по исполнению бюджета – 25 875,0 рублей.
по Соглашению от 04.07.2022 г. № 8 «О передаче по осуществлению внешнего муниципального финансового контроля». Запланированы средства в размере 13 340,0 рублей, исполнение составило 13 340,0 рублей или 100%.
</t>
  </si>
</sst>
</file>

<file path=xl/styles.xml><?xml version="1.0" encoding="utf-8"?>
<styleSheet xmlns="http://schemas.openxmlformats.org/spreadsheetml/2006/main">
  <numFmts count="6">
    <numFmt numFmtId="43" formatCode="_-* #,##0.00_р_._-;\-* #,##0.00_р_._-;_-* &quot;-&quot;??_р_._-;_-@_-"/>
    <numFmt numFmtId="164" formatCode="_-* #,##0.000_р_._-;\-* #,##0.000_р_._-;_-* &quot;-&quot;???_р_._-;_-@_-"/>
    <numFmt numFmtId="165" formatCode="#,##0.0_ ;\-#,##0.0\ "/>
    <numFmt numFmtId="168" formatCode="_(* #,##0.00_);_(* \(#,##0.00\);_(* &quot;-&quot;??_);_(@_)"/>
    <numFmt numFmtId="170" formatCode="#,##0.00_р_."/>
    <numFmt numFmtId="171" formatCode="#,##0.00000"/>
  </numFmts>
  <fonts count="35">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family val="2"/>
      <charset val="204"/>
    </font>
    <font>
      <sz val="11"/>
      <color indexed="8"/>
      <name val="Calibri"/>
      <family val="2"/>
    </font>
    <font>
      <sz val="26"/>
      <name val="Arial"/>
      <family val="2"/>
      <charset val="204"/>
    </font>
    <font>
      <sz val="11"/>
      <name val="Arial"/>
      <family val="2"/>
      <charset val="204"/>
    </font>
    <font>
      <sz val="11"/>
      <color theme="1"/>
      <name val="Arial"/>
      <family val="2"/>
      <charset val="204"/>
    </font>
    <font>
      <sz val="24"/>
      <color theme="1"/>
      <name val="Arial"/>
      <family val="2"/>
      <charset val="204"/>
    </font>
    <font>
      <sz val="26"/>
      <color theme="1"/>
      <name val="Arial"/>
      <family val="2"/>
      <charset val="204"/>
    </font>
    <font>
      <sz val="36"/>
      <name val="Arial"/>
      <family val="2"/>
      <charset val="204"/>
    </font>
    <font>
      <sz val="26"/>
      <color theme="0"/>
      <name val="Arial"/>
      <family val="2"/>
      <charset val="204"/>
    </font>
    <font>
      <sz val="24"/>
      <name val="Arial"/>
      <family val="2"/>
      <charset val="204"/>
    </font>
    <font>
      <sz val="24"/>
      <color indexed="8"/>
      <name val="Arial"/>
      <family val="2"/>
      <charset val="204"/>
    </font>
    <font>
      <sz val="16"/>
      <name val="Arial"/>
      <family val="2"/>
      <charset val="204"/>
    </font>
    <font>
      <sz val="12"/>
      <color indexed="8"/>
      <name val="Arial"/>
      <family val="2"/>
      <charset val="204"/>
    </font>
    <font>
      <sz val="14"/>
      <name val="Arial"/>
      <family val="2"/>
      <charset val="204"/>
    </font>
    <font>
      <sz val="20"/>
      <name val="Arial"/>
      <family val="2"/>
      <charset val="204"/>
    </font>
    <font>
      <sz val="16"/>
      <color theme="1"/>
      <name val="Arial"/>
      <family val="2"/>
      <charset val="204"/>
    </font>
    <font>
      <b/>
      <sz val="14"/>
      <name val="Arial"/>
      <family val="2"/>
      <charset val="204"/>
    </font>
    <font>
      <b/>
      <sz val="28"/>
      <name val="Arial"/>
      <family val="2"/>
      <charset val="204"/>
    </font>
    <font>
      <b/>
      <sz val="26"/>
      <name val="Arial"/>
      <family val="2"/>
      <charset val="204"/>
    </font>
    <font>
      <sz val="28"/>
      <name val="Arial"/>
      <family val="2"/>
      <charset val="204"/>
    </font>
    <font>
      <sz val="18"/>
      <color indexed="8"/>
      <name val="Arial"/>
      <family val="2"/>
      <charset val="204"/>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2">
    <xf numFmtId="0" fontId="0" fillId="0" borderId="0"/>
    <xf numFmtId="0" fontId="12" fillId="0" borderId="0"/>
    <xf numFmtId="0" fontId="13" fillId="0" borderId="0"/>
    <xf numFmtId="43" fontId="13" fillId="0" borderId="0" applyFont="0" applyFill="0" applyBorder="0" applyAlignment="0" applyProtection="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80">
    <xf numFmtId="0" fontId="0" fillId="0" borderId="0" xfId="0"/>
    <xf numFmtId="0" fontId="16" fillId="0" borderId="0" xfId="0" applyFont="1" applyAlignment="1">
      <alignment wrapText="1"/>
    </xf>
    <xf numFmtId="0" fontId="16" fillId="0" borderId="0" xfId="0" applyFont="1" applyAlignment="1"/>
    <xf numFmtId="0" fontId="17" fillId="0" borderId="0" xfId="0" applyFont="1"/>
    <xf numFmtId="0" fontId="18" fillId="0" borderId="0" xfId="0" applyFont="1"/>
    <xf numFmtId="170" fontId="19" fillId="0" borderId="0" xfId="0" applyNumberFormat="1" applyFont="1"/>
    <xf numFmtId="0" fontId="16" fillId="0" borderId="0" xfId="0" applyFont="1" applyFill="1"/>
    <xf numFmtId="0" fontId="16" fillId="0" borderId="0" xfId="0" applyFont="1" applyFill="1" applyAlignment="1">
      <alignment vertical="center"/>
    </xf>
    <xf numFmtId="0" fontId="20" fillId="0" borderId="0" xfId="0" applyFont="1" applyFill="1"/>
    <xf numFmtId="0" fontId="18" fillId="0" borderId="0" xfId="0" applyFont="1" applyFill="1"/>
    <xf numFmtId="0" fontId="22" fillId="0" borderId="0" xfId="0" applyFont="1" applyFill="1"/>
    <xf numFmtId="0" fontId="24" fillId="2" borderId="1" xfId="31" applyFont="1" applyFill="1" applyBorder="1" applyAlignment="1">
      <alignment horizontal="center" vertical="center" wrapText="1"/>
    </xf>
    <xf numFmtId="0" fontId="23" fillId="2" borderId="4" xfId="51" applyFont="1" applyFill="1" applyBorder="1" applyAlignment="1">
      <alignment horizontal="center" vertical="center" wrapText="1"/>
    </xf>
    <xf numFmtId="164" fontId="23" fillId="3" borderId="1" xfId="2" applyNumberFormat="1" applyFont="1" applyFill="1" applyBorder="1" applyAlignment="1">
      <alignment horizontal="center" vertical="center" wrapText="1"/>
    </xf>
    <xf numFmtId="0" fontId="23" fillId="0" borderId="1" xfId="51" applyFont="1" applyBorder="1" applyAlignment="1">
      <alignment horizontal="center" vertical="center" wrapText="1"/>
    </xf>
    <xf numFmtId="0" fontId="25" fillId="0" borderId="2" xfId="51" applyFont="1" applyBorder="1" applyAlignment="1">
      <alignment horizontal="center" vertical="center" wrapText="1"/>
    </xf>
    <xf numFmtId="0" fontId="25" fillId="0" borderId="3" xfId="51" applyFont="1" applyBorder="1" applyAlignment="1">
      <alignment horizontal="center" vertical="center" wrapText="1"/>
    </xf>
    <xf numFmtId="0" fontId="25" fillId="2" borderId="2" xfId="51" applyFont="1" applyFill="1" applyBorder="1" applyAlignment="1">
      <alignment horizontal="center" vertical="center" wrapText="1"/>
    </xf>
    <xf numFmtId="49" fontId="26" fillId="2" borderId="1" xfId="31" applyNumberFormat="1" applyFont="1" applyFill="1" applyBorder="1" applyAlignment="1">
      <alignment horizontal="center" vertical="center" wrapText="1"/>
    </xf>
    <xf numFmtId="0" fontId="25" fillId="5" borderId="1" xfId="31" applyFont="1" applyFill="1" applyBorder="1" applyAlignment="1">
      <alignment horizontal="center" vertical="center"/>
    </xf>
    <xf numFmtId="0" fontId="27" fillId="5" borderId="1" xfId="31" applyFont="1" applyFill="1" applyBorder="1" applyAlignment="1">
      <alignment horizontal="center" vertical="center"/>
    </xf>
    <xf numFmtId="0" fontId="28" fillId="5" borderId="1" xfId="31" applyFont="1" applyFill="1" applyBorder="1" applyAlignment="1">
      <alignment horizontal="center" vertical="center"/>
    </xf>
    <xf numFmtId="0" fontId="29" fillId="0" borderId="0" xfId="0" applyFont="1"/>
    <xf numFmtId="0" fontId="30" fillId="3" borderId="1" xfId="51" applyFont="1" applyFill="1" applyBorder="1" applyAlignment="1">
      <alignment horizontal="center" vertical="center" textRotation="90" wrapText="1"/>
    </xf>
    <xf numFmtId="16" fontId="27" fillId="3" borderId="1" xfId="51" applyNumberFormat="1" applyFont="1" applyFill="1" applyBorder="1" applyAlignment="1">
      <alignment horizontal="center" vertical="center" textRotation="90" wrapText="1"/>
    </xf>
    <xf numFmtId="0" fontId="27" fillId="3" borderId="1" xfId="51" applyFont="1" applyFill="1" applyBorder="1" applyAlignment="1">
      <alignment horizontal="center" vertical="center" textRotation="90" wrapText="1"/>
    </xf>
    <xf numFmtId="0" fontId="21" fillId="0" borderId="0" xfId="0" applyFont="1" applyFill="1" applyAlignment="1">
      <alignment horizontal="center"/>
    </xf>
    <xf numFmtId="0" fontId="23" fillId="0" borderId="1" xfId="51" applyFont="1" applyBorder="1" applyAlignment="1">
      <alignment horizontal="center" vertical="center" wrapText="1"/>
    </xf>
    <xf numFmtId="0" fontId="23" fillId="0" borderId="2" xfId="51" applyFont="1" applyBorder="1" applyAlignment="1">
      <alignment horizontal="center" vertical="center" wrapText="1"/>
    </xf>
    <xf numFmtId="0" fontId="23" fillId="0" borderId="3" xfId="51" applyFont="1" applyBorder="1" applyAlignment="1">
      <alignment horizontal="center" vertical="center" wrapText="1"/>
    </xf>
    <xf numFmtId="0" fontId="23" fillId="2" borderId="6" xfId="51" applyFont="1" applyFill="1" applyBorder="1" applyAlignment="1">
      <alignment horizontal="center" vertical="center"/>
    </xf>
    <xf numFmtId="0" fontId="23" fillId="2" borderId="7" xfId="51" applyFont="1" applyFill="1" applyBorder="1" applyAlignment="1">
      <alignment horizontal="center" vertical="center"/>
    </xf>
    <xf numFmtId="0" fontId="23" fillId="2" borderId="5" xfId="51" applyFont="1" applyFill="1" applyBorder="1" applyAlignment="1">
      <alignment horizontal="center" vertical="center"/>
    </xf>
    <xf numFmtId="0" fontId="24" fillId="0" borderId="2" xfId="51" applyFont="1" applyBorder="1" applyAlignment="1">
      <alignment horizontal="center" vertical="center" wrapText="1"/>
    </xf>
    <xf numFmtId="0" fontId="24" fillId="0" borderId="3" xfId="51" applyFont="1" applyBorder="1" applyAlignment="1">
      <alignment horizontal="center" vertical="center" wrapText="1"/>
    </xf>
    <xf numFmtId="0" fontId="23" fillId="3" borderId="2" xfId="51" applyFont="1" applyFill="1" applyBorder="1" applyAlignment="1">
      <alignment horizontal="center" vertical="center" wrapText="1"/>
    </xf>
    <xf numFmtId="0" fontId="23" fillId="3" borderId="3" xfId="51" applyFont="1" applyFill="1" applyBorder="1" applyAlignment="1">
      <alignment horizontal="center" vertical="center" wrapText="1"/>
    </xf>
    <xf numFmtId="0" fontId="25" fillId="3" borderId="1" xfId="51" applyFont="1" applyFill="1" applyBorder="1" applyAlignment="1">
      <alignment horizontal="center" vertical="center"/>
    </xf>
    <xf numFmtId="171" fontId="31" fillId="4" borderId="1" xfId="3" applyNumberFormat="1" applyFont="1" applyFill="1" applyBorder="1" applyAlignment="1">
      <alignment horizontal="right" vertical="center" wrapText="1"/>
    </xf>
    <xf numFmtId="171" fontId="33" fillId="3" borderId="1" xfId="51" applyNumberFormat="1" applyFont="1" applyFill="1" applyBorder="1" applyAlignment="1">
      <alignment horizontal="right" vertical="center" wrapText="1"/>
    </xf>
    <xf numFmtId="171" fontId="33" fillId="0" borderId="1" xfId="3" applyNumberFormat="1" applyFont="1" applyFill="1" applyBorder="1" applyAlignment="1">
      <alignment horizontal="right" vertical="center" wrapText="1"/>
    </xf>
    <xf numFmtId="9" fontId="32" fillId="4" borderId="1" xfId="3" applyNumberFormat="1" applyFont="1" applyFill="1" applyBorder="1" applyAlignment="1">
      <alignment horizontal="center" vertical="center" wrapText="1"/>
    </xf>
    <xf numFmtId="9" fontId="16" fillId="0" borderId="1" xfId="3" applyNumberFormat="1" applyFont="1" applyFill="1" applyBorder="1" applyAlignment="1">
      <alignment horizontal="center" vertical="center" wrapText="1"/>
    </xf>
    <xf numFmtId="9" fontId="33" fillId="3" borderId="1" xfId="3" applyNumberFormat="1" applyFont="1" applyFill="1" applyBorder="1" applyAlignment="1">
      <alignment horizontal="center" vertical="center" wrapText="1"/>
    </xf>
    <xf numFmtId="2" fontId="33" fillId="3" borderId="1" xfId="3" applyNumberFormat="1" applyFont="1" applyFill="1" applyBorder="1" applyAlignment="1">
      <alignment horizontal="center" vertical="center"/>
    </xf>
    <xf numFmtId="0" fontId="34" fillId="0" borderId="2" xfId="0" applyFont="1" applyBorder="1" applyAlignment="1">
      <alignment horizontal="center"/>
    </xf>
    <xf numFmtId="0" fontId="34" fillId="0" borderId="4" xfId="0" applyFont="1" applyBorder="1" applyAlignment="1">
      <alignment horizontal="center"/>
    </xf>
    <xf numFmtId="0" fontId="34" fillId="0" borderId="3" xfId="0" applyFont="1" applyBorder="1" applyAlignment="1">
      <alignment horizontal="center"/>
    </xf>
    <xf numFmtId="0" fontId="34" fillId="0" borderId="2" xfId="0" applyFont="1" applyBorder="1" applyAlignment="1">
      <alignment horizontal="center" vertical="center" wrapText="1"/>
    </xf>
    <xf numFmtId="0" fontId="16" fillId="3" borderId="2" xfId="51" applyFont="1" applyFill="1" applyBorder="1" applyAlignment="1">
      <alignment horizontal="center" wrapText="1"/>
    </xf>
    <xf numFmtId="0" fontId="16" fillId="3" borderId="4" xfId="51" applyFont="1" applyFill="1" applyBorder="1" applyAlignment="1">
      <alignment horizontal="center" wrapText="1"/>
    </xf>
    <xf numFmtId="0" fontId="16" fillId="3" borderId="3" xfId="51" applyFont="1" applyFill="1" applyBorder="1" applyAlignment="1">
      <alignment horizontal="center" wrapText="1"/>
    </xf>
    <xf numFmtId="165" fontId="28" fillId="0" borderId="2" xfId="3" applyNumberFormat="1" applyFont="1" applyFill="1" applyBorder="1" applyAlignment="1">
      <alignment vertical="center" wrapText="1"/>
    </xf>
    <xf numFmtId="0" fontId="28" fillId="3" borderId="2" xfId="51" applyFont="1" applyFill="1" applyBorder="1" applyAlignment="1">
      <alignment horizontal="center" vertical="center" wrapText="1"/>
    </xf>
    <xf numFmtId="0" fontId="28" fillId="3" borderId="4" xfId="51" applyFont="1" applyFill="1" applyBorder="1" applyAlignment="1">
      <alignment horizontal="center" vertical="center" wrapText="1"/>
    </xf>
    <xf numFmtId="0" fontId="28" fillId="3" borderId="3" xfId="51" applyFont="1" applyFill="1" applyBorder="1" applyAlignment="1">
      <alignment horizontal="center" vertical="center" wrapText="1"/>
    </xf>
    <xf numFmtId="165" fontId="28" fillId="0" borderId="4" xfId="3" applyNumberFormat="1" applyFont="1" applyFill="1" applyBorder="1" applyAlignment="1">
      <alignment vertical="center" wrapText="1"/>
    </xf>
    <xf numFmtId="9" fontId="28" fillId="0" borderId="2" xfId="51" applyNumberFormat="1" applyFont="1" applyFill="1" applyBorder="1" applyAlignment="1">
      <alignment vertical="top" wrapText="1"/>
    </xf>
    <xf numFmtId="9" fontId="28" fillId="0" borderId="4" xfId="51" applyNumberFormat="1" applyFont="1" applyFill="1" applyBorder="1" applyAlignment="1">
      <alignment vertical="top" wrapText="1"/>
    </xf>
    <xf numFmtId="9" fontId="28" fillId="0" borderId="4" xfId="51" applyNumberFormat="1" applyFont="1" applyFill="1" applyBorder="1" applyAlignment="1">
      <alignment vertical="center" wrapText="1"/>
    </xf>
    <xf numFmtId="9" fontId="28" fillId="0" borderId="3" xfId="51" applyNumberFormat="1" applyFont="1" applyFill="1" applyBorder="1" applyAlignment="1">
      <alignment vertical="center" wrapText="1"/>
    </xf>
    <xf numFmtId="9" fontId="28" fillId="0" borderId="3" xfId="51" applyNumberFormat="1" applyFont="1" applyFill="1" applyBorder="1" applyAlignment="1">
      <alignment vertical="top" wrapText="1"/>
    </xf>
    <xf numFmtId="9" fontId="28" fillId="0" borderId="4" xfId="51" applyNumberFormat="1" applyFont="1" applyFill="1" applyBorder="1" applyAlignment="1">
      <alignment horizontal="center" vertical="center" wrapText="1"/>
    </xf>
    <xf numFmtId="165" fontId="28" fillId="0" borderId="1" xfId="3" applyNumberFormat="1" applyFont="1" applyFill="1" applyBorder="1" applyAlignment="1">
      <alignment vertical="center" wrapText="1"/>
    </xf>
    <xf numFmtId="9" fontId="28" fillId="0" borderId="1" xfId="3" applyNumberFormat="1" applyFont="1" applyFill="1" applyBorder="1" applyAlignment="1">
      <alignment horizontal="center" vertical="center" wrapText="1"/>
    </xf>
    <xf numFmtId="165" fontId="28" fillId="0" borderId="3" xfId="3" applyNumberFormat="1" applyFont="1" applyFill="1" applyBorder="1" applyAlignment="1">
      <alignment vertical="center" wrapText="1"/>
    </xf>
    <xf numFmtId="9" fontId="28" fillId="0" borderId="1" xfId="51" applyNumberFormat="1" applyFont="1" applyFill="1" applyBorder="1" applyAlignment="1">
      <alignment horizontal="center" vertical="center" wrapText="1"/>
    </xf>
    <xf numFmtId="165" fontId="28" fillId="0" borderId="2" xfId="3" applyNumberFormat="1" applyFont="1" applyFill="1" applyBorder="1" applyAlignment="1">
      <alignment horizontal="left" vertical="center" wrapText="1"/>
    </xf>
    <xf numFmtId="165" fontId="28" fillId="0" borderId="3" xfId="3" applyNumberFormat="1" applyFont="1" applyFill="1" applyBorder="1" applyAlignment="1">
      <alignment horizontal="left" vertical="center" wrapText="1"/>
    </xf>
    <xf numFmtId="9" fontId="28" fillId="0" borderId="4" xfId="51" applyNumberFormat="1" applyFont="1" applyFill="1" applyBorder="1" applyAlignment="1">
      <alignment horizontal="center" vertical="center" wrapText="1"/>
    </xf>
    <xf numFmtId="9" fontId="28" fillId="0" borderId="2" xfId="51" applyNumberFormat="1" applyFont="1" applyFill="1" applyBorder="1" applyAlignment="1">
      <alignment horizontal="center" vertical="center" wrapText="1"/>
    </xf>
    <xf numFmtId="9" fontId="28" fillId="0" borderId="3" xfId="51" applyNumberFormat="1" applyFont="1" applyFill="1" applyBorder="1" applyAlignment="1">
      <alignment horizontal="center" vertical="center" wrapText="1"/>
    </xf>
    <xf numFmtId="2" fontId="28" fillId="3" borderId="1" xfId="3" applyNumberFormat="1" applyFont="1" applyFill="1" applyBorder="1" applyAlignment="1">
      <alignment horizontal="left" vertical="center" wrapText="1"/>
    </xf>
    <xf numFmtId="0" fontId="28" fillId="0" borderId="2" xfId="51" applyFont="1" applyFill="1" applyBorder="1" applyAlignment="1">
      <alignment horizontal="left" vertical="center" wrapText="1"/>
    </xf>
    <xf numFmtId="0" fontId="28" fillId="0" borderId="4" xfId="51" applyFont="1" applyFill="1" applyBorder="1" applyAlignment="1">
      <alignment horizontal="left" vertical="center" wrapText="1"/>
    </xf>
    <xf numFmtId="0" fontId="28" fillId="0" borderId="4" xfId="51" applyFont="1" applyBorder="1" applyAlignment="1">
      <alignment horizontal="left" vertical="center" wrapText="1"/>
    </xf>
    <xf numFmtId="0" fontId="28" fillId="0" borderId="3" xfId="51" applyFont="1" applyBorder="1" applyAlignment="1">
      <alignment horizontal="left" vertical="center" wrapText="1"/>
    </xf>
    <xf numFmtId="9" fontId="28" fillId="0" borderId="2" xfId="51" applyNumberFormat="1" applyFont="1" applyFill="1" applyBorder="1" applyAlignment="1">
      <alignment vertical="center" wrapText="1"/>
    </xf>
    <xf numFmtId="0" fontId="0" fillId="0" borderId="4" xfId="0" applyBorder="1"/>
    <xf numFmtId="0" fontId="0" fillId="0" borderId="3" xfId="0" applyBorder="1"/>
  </cellXfs>
  <cellStyles count="52">
    <cellStyle name="Обычный" xfId="0" builtinId="0"/>
    <cellStyle name="Обычный 2" xfId="4"/>
    <cellStyle name="Обычный 2 2" xfId="1"/>
    <cellStyle name="Обычный 2 2 10" xfId="41"/>
    <cellStyle name="Обычный 2 2 11" xfId="42"/>
    <cellStyle name="Обычный 2 2 12" xfId="43"/>
    <cellStyle name="Обычный 2 2 13" xfId="44"/>
    <cellStyle name="Обычный 2 2 14" xfId="45"/>
    <cellStyle name="Обычный 2 2 15" xfId="46"/>
    <cellStyle name="Обычный 2 2 16" xfId="47"/>
    <cellStyle name="Обычный 2 2 17" xfId="48"/>
    <cellStyle name="Обычный 2 2 18" xfId="49"/>
    <cellStyle name="Обычный 2 2 2" xfId="5"/>
    <cellStyle name="Обычный 2 2 2 2" xfId="6"/>
    <cellStyle name="Обычный 2 2 3" xfId="7"/>
    <cellStyle name="Обычный 2 2 3 2" xfId="8"/>
    <cellStyle name="Обычный 2 2 4" xfId="9"/>
    <cellStyle name="Обычный 2 2 4 2" xfId="10"/>
    <cellStyle name="Обычный 2 2 5" xfId="11"/>
    <cellStyle name="Обычный 2 2 6" xfId="12"/>
    <cellStyle name="Обычный 2 2 7" xfId="31"/>
    <cellStyle name="Обычный 2 2 8" xfId="32"/>
    <cellStyle name="Обычный 2 2 8 2" xfId="33"/>
    <cellStyle name="Обычный 2 2 8 3" xfId="34"/>
    <cellStyle name="Обычный 2 2 8 4" xfId="35"/>
    <cellStyle name="Обычный 2 2 8 4 2" xfId="36"/>
    <cellStyle name="Обычный 2 2 8 4 3" xfId="37"/>
    <cellStyle name="Обычный 2 2 8 4 3 2" xfId="38"/>
    <cellStyle name="Обычный 2 2 8 4 3 3" xfId="39"/>
    <cellStyle name="Обычный 2 2 8 4 3 4" xfId="40"/>
    <cellStyle name="Обычный 2 2 8 4 3 5" xfId="51"/>
    <cellStyle name="Обычный 2 2 9" xfId="50"/>
    <cellStyle name="Обычный 2 2_30-ра" xfId="2"/>
    <cellStyle name="Обычный 3" xfId="13"/>
    <cellStyle name="Обычный 4" xfId="14"/>
    <cellStyle name="Обычный 4 2" xfId="15"/>
    <cellStyle name="Обычный 4 2 2" xfId="16"/>
    <cellStyle name="Обычный 4 3" xfId="17"/>
    <cellStyle name="Обычный 4 3 2" xfId="18"/>
    <cellStyle name="Обычный 4 4" xfId="19"/>
    <cellStyle name="Обычный 4 5" xfId="20"/>
    <cellStyle name="Процентный 2" xfId="21"/>
    <cellStyle name="Процентный 2 2" xfId="22"/>
    <cellStyle name="Процентный 3" xfId="23"/>
    <cellStyle name="Процентный 4" xfId="24"/>
    <cellStyle name="Финансовый 2" xfId="25"/>
    <cellStyle name="Финансовый 2 2" xfId="3"/>
    <cellStyle name="Финансовый 3" xfId="26"/>
    <cellStyle name="Финансовый 3 2" xfId="27"/>
    <cellStyle name="Финансовый 4" xfId="28"/>
    <cellStyle name="Финансовый 5" xfId="29"/>
    <cellStyle name="Финансовый 6" xfId="3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V20"/>
  <sheetViews>
    <sheetView tabSelected="1" view="pageBreakPreview" zoomScale="41" zoomScaleNormal="41" zoomScaleSheetLayoutView="41" workbookViewId="0">
      <pane xSplit="3" ySplit="8" topLeftCell="D12" activePane="bottomRight" state="frozen"/>
      <selection pane="topRight" activeCell="D1" sqref="D1"/>
      <selection pane="bottomLeft" activeCell="A7" sqref="A7"/>
      <selection pane="bottomRight" activeCell="I14" sqref="I13:I14"/>
    </sheetView>
  </sheetViews>
  <sheetFormatPr defaultColWidth="9.109375" defaultRowHeight="30"/>
  <cols>
    <col min="1" max="1" width="15.109375" style="3" customWidth="1"/>
    <col min="2" max="2" width="38.109375" style="3" customWidth="1"/>
    <col min="3" max="3" width="35.33203125" style="3" customWidth="1"/>
    <col min="4" max="4" width="15.44140625" style="3" customWidth="1"/>
    <col min="5" max="5" width="36" style="3" customWidth="1"/>
    <col min="6" max="6" width="38" style="3" customWidth="1"/>
    <col min="7" max="7" width="37.21875" style="3" customWidth="1"/>
    <col min="8" max="8" width="26.5546875" style="3" customWidth="1"/>
    <col min="9" max="9" width="67.33203125" style="3" customWidth="1"/>
    <col min="10" max="10" width="66.77734375" style="3" customWidth="1"/>
    <col min="11" max="11" width="30.33203125" style="3" customWidth="1"/>
    <col min="12" max="12" width="29.109375" style="3" customWidth="1"/>
    <col min="13" max="13" width="226.33203125" style="3" customWidth="1"/>
    <col min="14" max="14" width="33.109375" style="4" customWidth="1"/>
    <col min="15" max="21" width="9.109375" style="4"/>
    <col min="22" max="22" width="81.6640625" style="5" customWidth="1"/>
    <col min="23" max="16384" width="9.109375" style="4"/>
  </cols>
  <sheetData>
    <row r="1" spans="1:22" ht="32.4">
      <c r="M1" s="1" t="s">
        <v>20</v>
      </c>
      <c r="N1" s="2"/>
    </row>
    <row r="2" spans="1:22" ht="31.5" customHeight="1">
      <c r="M2" s="2"/>
      <c r="N2" s="2"/>
    </row>
    <row r="3" spans="1:22" ht="31.5" customHeight="1">
      <c r="A3" s="6"/>
      <c r="B3" s="6"/>
      <c r="C3" s="6"/>
      <c r="D3" s="6"/>
      <c r="E3" s="6"/>
      <c r="F3" s="6"/>
      <c r="G3" s="6"/>
      <c r="H3" s="6"/>
      <c r="I3" s="6"/>
      <c r="J3" s="7"/>
      <c r="K3" s="7"/>
      <c r="L3" s="7"/>
      <c r="M3" s="7"/>
      <c r="N3" s="8"/>
      <c r="O3" s="9"/>
      <c r="P3" s="9"/>
    </row>
    <row r="4" spans="1:22" ht="44.4">
      <c r="A4" s="26" t="s">
        <v>18</v>
      </c>
      <c r="B4" s="26"/>
      <c r="C4" s="26"/>
      <c r="D4" s="26"/>
      <c r="E4" s="26"/>
      <c r="F4" s="26"/>
      <c r="G4" s="26"/>
      <c r="H4" s="26"/>
      <c r="I4" s="26"/>
      <c r="J4" s="26"/>
      <c r="K4" s="26"/>
      <c r="L4" s="26"/>
      <c r="M4" s="26"/>
      <c r="N4" s="26"/>
      <c r="O4" s="9"/>
      <c r="P4" s="9"/>
    </row>
    <row r="5" spans="1:22" ht="42" customHeight="1">
      <c r="A5" s="6"/>
      <c r="B5" s="10"/>
      <c r="C5" s="10"/>
      <c r="D5" s="10"/>
      <c r="E5" s="10" t="s">
        <v>8</v>
      </c>
      <c r="F5" s="10" t="s">
        <v>8</v>
      </c>
      <c r="G5" s="10"/>
      <c r="H5" s="10"/>
      <c r="I5" s="10"/>
      <c r="J5" s="10"/>
      <c r="K5" s="10"/>
      <c r="L5" s="10"/>
      <c r="M5" s="10"/>
      <c r="N5" s="10"/>
      <c r="O5" s="9"/>
      <c r="P5" s="9"/>
    </row>
    <row r="6" spans="1:22" ht="67.5" customHeight="1">
      <c r="A6" s="27" t="s">
        <v>0</v>
      </c>
      <c r="B6" s="27" t="s">
        <v>1</v>
      </c>
      <c r="C6" s="28" t="s">
        <v>2</v>
      </c>
      <c r="D6" s="28" t="s">
        <v>3</v>
      </c>
      <c r="E6" s="30" t="s">
        <v>26</v>
      </c>
      <c r="F6" s="31"/>
      <c r="G6" s="31"/>
      <c r="H6" s="32"/>
      <c r="I6" s="35" t="s">
        <v>10</v>
      </c>
      <c r="J6" s="27" t="s">
        <v>17</v>
      </c>
      <c r="K6" s="27"/>
      <c r="L6" s="27"/>
      <c r="M6" s="28" t="s">
        <v>16</v>
      </c>
      <c r="N6" s="33" t="s">
        <v>4</v>
      </c>
    </row>
    <row r="7" spans="1:22" ht="228" customHeight="1">
      <c r="A7" s="28"/>
      <c r="B7" s="28"/>
      <c r="C7" s="29"/>
      <c r="D7" s="29"/>
      <c r="E7" s="11" t="s">
        <v>24</v>
      </c>
      <c r="F7" s="12" t="s">
        <v>25</v>
      </c>
      <c r="G7" s="12" t="s">
        <v>5</v>
      </c>
      <c r="H7" s="12" t="s">
        <v>9</v>
      </c>
      <c r="I7" s="36"/>
      <c r="J7" s="13" t="s">
        <v>13</v>
      </c>
      <c r="K7" s="14" t="s">
        <v>14</v>
      </c>
      <c r="L7" s="14" t="s">
        <v>6</v>
      </c>
      <c r="M7" s="29"/>
      <c r="N7" s="34"/>
    </row>
    <row r="8" spans="1:22" s="22" customFormat="1" ht="45.75" customHeight="1">
      <c r="A8" s="15">
        <v>1</v>
      </c>
      <c r="B8" s="15">
        <v>2</v>
      </c>
      <c r="C8" s="16">
        <v>3</v>
      </c>
      <c r="D8" s="16">
        <v>4</v>
      </c>
      <c r="E8" s="17">
        <v>5</v>
      </c>
      <c r="F8" s="17">
        <v>6</v>
      </c>
      <c r="G8" s="17">
        <v>7</v>
      </c>
      <c r="H8" s="18" t="s">
        <v>12</v>
      </c>
      <c r="I8" s="19">
        <v>9</v>
      </c>
      <c r="J8" s="20">
        <v>10</v>
      </c>
      <c r="K8" s="20">
        <v>11</v>
      </c>
      <c r="L8" s="20">
        <v>12</v>
      </c>
      <c r="M8" s="21">
        <v>13</v>
      </c>
      <c r="N8" s="20">
        <v>14</v>
      </c>
      <c r="V8" s="5"/>
    </row>
    <row r="9" spans="1:22" ht="123.6" customHeight="1">
      <c r="A9" s="37">
        <v>1</v>
      </c>
      <c r="B9" s="49" t="s">
        <v>23</v>
      </c>
      <c r="C9" s="53" t="s">
        <v>28</v>
      </c>
      <c r="D9" s="23" t="s">
        <v>7</v>
      </c>
      <c r="E9" s="38">
        <f>SUM(E10:E14)</f>
        <v>18082.5147</v>
      </c>
      <c r="F9" s="38">
        <f t="shared" ref="F9:G9" si="0">SUM(F10:F14)</f>
        <v>23266.913649999999</v>
      </c>
      <c r="G9" s="38">
        <f t="shared" si="0"/>
        <v>21791.101230000004</v>
      </c>
      <c r="H9" s="41">
        <f>G9/F9</f>
        <v>0.93657034008891871</v>
      </c>
      <c r="I9" s="44"/>
      <c r="J9" s="63" t="s">
        <v>30</v>
      </c>
      <c r="K9" s="64">
        <v>0.99</v>
      </c>
      <c r="L9" s="66">
        <v>1.1000000000000001</v>
      </c>
      <c r="M9" s="73" t="s">
        <v>37</v>
      </c>
      <c r="N9" s="45" t="s">
        <v>27</v>
      </c>
    </row>
    <row r="10" spans="1:22" ht="135.6" customHeight="1">
      <c r="A10" s="37"/>
      <c r="B10" s="50"/>
      <c r="C10" s="54"/>
      <c r="D10" s="24" t="s">
        <v>22</v>
      </c>
      <c r="E10" s="40">
        <v>0</v>
      </c>
      <c r="F10" s="40">
        <v>0</v>
      </c>
      <c r="G10" s="40">
        <v>0</v>
      </c>
      <c r="H10" s="42">
        <v>0</v>
      </c>
      <c r="I10" s="44"/>
      <c r="J10" s="63" t="s">
        <v>31</v>
      </c>
      <c r="K10" s="64">
        <v>0.97</v>
      </c>
      <c r="L10" s="66">
        <v>0.95</v>
      </c>
      <c r="M10" s="74"/>
      <c r="N10" s="46"/>
    </row>
    <row r="11" spans="1:22" ht="252.6" customHeight="1">
      <c r="A11" s="37"/>
      <c r="B11" s="50"/>
      <c r="C11" s="54"/>
      <c r="D11" s="24" t="s">
        <v>11</v>
      </c>
      <c r="E11" s="39">
        <v>0</v>
      </c>
      <c r="F11" s="39">
        <v>0</v>
      </c>
      <c r="G11" s="39">
        <v>0</v>
      </c>
      <c r="H11" s="43">
        <v>0</v>
      </c>
      <c r="I11" s="44"/>
      <c r="J11" s="67" t="s">
        <v>33</v>
      </c>
      <c r="K11" s="70">
        <v>1</v>
      </c>
      <c r="L11" s="70">
        <v>1</v>
      </c>
      <c r="M11" s="75"/>
      <c r="N11" s="46"/>
    </row>
    <row r="12" spans="1:22" ht="142.80000000000001" customHeight="1">
      <c r="A12" s="37"/>
      <c r="B12" s="50"/>
      <c r="C12" s="54"/>
      <c r="D12" s="24" t="s">
        <v>21</v>
      </c>
      <c r="E12" s="39">
        <v>632.29999999999995</v>
      </c>
      <c r="F12" s="39">
        <v>923.23167999999998</v>
      </c>
      <c r="G12" s="39">
        <v>923.23167999999998</v>
      </c>
      <c r="H12" s="43">
        <f>G12/F12</f>
        <v>1</v>
      </c>
      <c r="I12" s="44"/>
      <c r="J12" s="68"/>
      <c r="K12" s="71"/>
      <c r="L12" s="71"/>
      <c r="M12" s="75"/>
      <c r="N12" s="46"/>
    </row>
    <row r="13" spans="1:22" ht="230.4" customHeight="1">
      <c r="A13" s="37"/>
      <c r="B13" s="50"/>
      <c r="C13" s="54"/>
      <c r="D13" s="24" t="s">
        <v>19</v>
      </c>
      <c r="E13" s="39">
        <f>43786.0748-E19</f>
        <v>17450.2147</v>
      </c>
      <c r="F13" s="39">
        <f>47553.70993-F19</f>
        <v>22343.681969999998</v>
      </c>
      <c r="G13" s="39">
        <f>46018.50809-G19</f>
        <v>20867.869550000003</v>
      </c>
      <c r="H13" s="43">
        <f>G13/F13</f>
        <v>0.93394945282601538</v>
      </c>
      <c r="I13" s="72" t="s">
        <v>36</v>
      </c>
      <c r="J13" s="67" t="s">
        <v>34</v>
      </c>
      <c r="K13" s="70" t="s">
        <v>35</v>
      </c>
      <c r="L13" s="70">
        <v>0.746</v>
      </c>
      <c r="M13" s="75"/>
      <c r="N13" s="46"/>
    </row>
    <row r="14" spans="1:22" ht="49.2" customHeight="1">
      <c r="A14" s="37"/>
      <c r="B14" s="50"/>
      <c r="C14" s="55"/>
      <c r="D14" s="25" t="s">
        <v>15</v>
      </c>
      <c r="E14" s="39">
        <v>0</v>
      </c>
      <c r="F14" s="39">
        <v>0</v>
      </c>
      <c r="G14" s="39">
        <v>0</v>
      </c>
      <c r="H14" s="43">
        <v>0</v>
      </c>
      <c r="I14" s="44"/>
      <c r="J14" s="68"/>
      <c r="K14" s="69"/>
      <c r="L14" s="71"/>
      <c r="M14" s="76"/>
      <c r="N14" s="47"/>
    </row>
    <row r="15" spans="1:22" ht="195" customHeight="1">
      <c r="A15" s="37">
        <v>1</v>
      </c>
      <c r="B15" s="50"/>
      <c r="C15" s="53" t="s">
        <v>29</v>
      </c>
      <c r="D15" s="23" t="s">
        <v>7</v>
      </c>
      <c r="E15" s="38">
        <f>SUM(E16:E20)</f>
        <v>26335.860100000002</v>
      </c>
      <c r="F15" s="38">
        <f t="shared" ref="F15" si="1">SUM(F16:F20)</f>
        <v>25210.027959999999</v>
      </c>
      <c r="G15" s="38">
        <f t="shared" ref="G15" si="2">SUM(G16:G20)</f>
        <v>25150.63854</v>
      </c>
      <c r="H15" s="41">
        <f>G15/F15</f>
        <v>0.9976442144334694</v>
      </c>
      <c r="I15" s="44"/>
      <c r="J15" s="52"/>
      <c r="K15" s="77"/>
      <c r="L15" s="57"/>
      <c r="M15" s="73" t="s">
        <v>38</v>
      </c>
      <c r="N15" s="48" t="s">
        <v>27</v>
      </c>
    </row>
    <row r="16" spans="1:22" ht="261" customHeight="1">
      <c r="A16" s="37"/>
      <c r="B16" s="50"/>
      <c r="C16" s="54"/>
      <c r="D16" s="24" t="s">
        <v>22</v>
      </c>
      <c r="E16" s="40">
        <v>0</v>
      </c>
      <c r="F16" s="40">
        <v>0</v>
      </c>
      <c r="G16" s="40">
        <v>0</v>
      </c>
      <c r="H16" s="42">
        <v>0</v>
      </c>
      <c r="I16" s="44"/>
      <c r="J16" s="56"/>
      <c r="K16" s="59"/>
      <c r="L16" s="58"/>
      <c r="M16" s="74"/>
      <c r="N16" s="78"/>
    </row>
    <row r="17" spans="1:14" ht="409.6" customHeight="1">
      <c r="A17" s="37"/>
      <c r="B17" s="50"/>
      <c r="C17" s="54"/>
      <c r="D17" s="24" t="s">
        <v>11</v>
      </c>
      <c r="E17" s="39">
        <v>0</v>
      </c>
      <c r="F17" s="39">
        <v>0</v>
      </c>
      <c r="G17" s="39">
        <v>0</v>
      </c>
      <c r="H17" s="43">
        <v>0</v>
      </c>
      <c r="I17" s="44"/>
      <c r="J17" s="56"/>
      <c r="K17" s="59"/>
      <c r="L17" s="58"/>
      <c r="M17" s="75"/>
      <c r="N17" s="78"/>
    </row>
    <row r="18" spans="1:14" ht="264" customHeight="1">
      <c r="A18" s="37"/>
      <c r="B18" s="50"/>
      <c r="C18" s="54"/>
      <c r="D18" s="24" t="s">
        <v>21</v>
      </c>
      <c r="E18" s="39">
        <v>0</v>
      </c>
      <c r="F18" s="39">
        <v>0</v>
      </c>
      <c r="G18" s="39">
        <v>0</v>
      </c>
      <c r="H18" s="43">
        <v>0</v>
      </c>
      <c r="I18" s="44"/>
      <c r="J18" s="56"/>
      <c r="K18" s="59"/>
      <c r="L18" s="58"/>
      <c r="M18" s="75"/>
      <c r="N18" s="78"/>
    </row>
    <row r="19" spans="1:14" ht="268.8" customHeight="1">
      <c r="A19" s="37"/>
      <c r="B19" s="50"/>
      <c r="C19" s="54"/>
      <c r="D19" s="24" t="s">
        <v>19</v>
      </c>
      <c r="E19" s="39">
        <v>26335.860100000002</v>
      </c>
      <c r="F19" s="39">
        <v>25210.027959999999</v>
      </c>
      <c r="G19" s="39">
        <v>25150.63854</v>
      </c>
      <c r="H19" s="43">
        <f>G19/F19</f>
        <v>0.9976442144334694</v>
      </c>
      <c r="I19" s="44"/>
      <c r="J19" s="56" t="s">
        <v>32</v>
      </c>
      <c r="K19" s="62">
        <v>1</v>
      </c>
      <c r="L19" s="62">
        <v>1</v>
      </c>
      <c r="M19" s="75"/>
      <c r="N19" s="78"/>
    </row>
    <row r="20" spans="1:14" ht="409.6" customHeight="1">
      <c r="A20" s="37"/>
      <c r="B20" s="51"/>
      <c r="C20" s="55"/>
      <c r="D20" s="25" t="s">
        <v>15</v>
      </c>
      <c r="E20" s="39">
        <v>0</v>
      </c>
      <c r="F20" s="39">
        <v>0</v>
      </c>
      <c r="G20" s="39">
        <v>0</v>
      </c>
      <c r="H20" s="43">
        <v>0</v>
      </c>
      <c r="I20" s="44"/>
      <c r="J20" s="65"/>
      <c r="K20" s="60"/>
      <c r="L20" s="61"/>
      <c r="M20" s="76"/>
      <c r="N20" s="79"/>
    </row>
  </sheetData>
  <mergeCells count="25">
    <mergeCell ref="M15:M20"/>
    <mergeCell ref="N15:N20"/>
    <mergeCell ref="B9:B20"/>
    <mergeCell ref="J13:J14"/>
    <mergeCell ref="K13:K14"/>
    <mergeCell ref="L13:L14"/>
    <mergeCell ref="J11:J12"/>
    <mergeCell ref="K11:K12"/>
    <mergeCell ref="L11:L12"/>
    <mergeCell ref="A15:A20"/>
    <mergeCell ref="C15:C20"/>
    <mergeCell ref="A9:A14"/>
    <mergeCell ref="M9:M14"/>
    <mergeCell ref="N9:N14"/>
    <mergeCell ref="C9:C14"/>
    <mergeCell ref="I6:I7"/>
    <mergeCell ref="J6:L6"/>
    <mergeCell ref="A4:N4"/>
    <mergeCell ref="A6:A7"/>
    <mergeCell ref="B6:B7"/>
    <mergeCell ref="C6:C7"/>
    <mergeCell ref="D6:D7"/>
    <mergeCell ref="E6:H6"/>
    <mergeCell ref="M6:M7"/>
    <mergeCell ref="N6:N7"/>
  </mergeCells>
  <pageMargins left="0.59055118110236227" right="0" top="0.98425196850393704" bottom="0" header="0" footer="0"/>
  <pageSetup paperSize="9" scale="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2022</vt:lpstr>
      <vt:lpstr>'2022'!Заголовки_для_печати</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2023-03-10T06:16:07Z</dcterms:modified>
</cp:coreProperties>
</file>